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definedNames>
    <definedName name="_xlnm.Print_Area" localSheetId="0">'imp'!$A$1:$H$58</definedName>
  </definedNames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<sst xmlns="http://schemas.openxmlformats.org/spreadsheetml/2006/main" count="60" uniqueCount="35">
  <si>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</si>
  <si>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</si>
  <si>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</si>
  <si>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</si>
  <si>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</si>
  <si>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</si>
  <si>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</si>
  <si>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</si>
  <si>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</si>
  <si>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</si>
  <si>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</si>
  <si>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</si>
  <si>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</si>
  <si>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</si>
  <si>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</si>
  <si>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</si>
  <si>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</si>
  <si>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</si>
  <si>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</si>
  <si>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</si>
  <si>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</si>
  <si>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</si>
  <si>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</si>
  <si>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</si>
  <si>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</si>
  <si>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</si>
  <si>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</si>
  <si>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</si>
  <si>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</si>
  <si>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</si>
  <si>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</si>
  <si>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</si>
  <si>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</si>
  <si>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</si>
  <si>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30 de Junio 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</si>
</sst>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114300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938212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9.7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9.7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9.75">
      <c r="A5" s="34"/>
      <c r="B5" s="35" t="s">
        <v>0</v>
      </c>
      <c r="C5" s="38">
        <v>20130536.75</v>
      </c>
      <c r="D5" s="38">
        <v>2300000</v>
      </c>
      <c r="E5" s="38">
        <f aca="true" t="shared" si="0" ref="E5:E14">C5+D5</f>
        <v>22430536.75</v>
      </c>
      <c r="F5" s="38">
        <v>20017848.3</v>
      </c>
      <c r="G5" s="38">
        <v>19992333.02</v>
      </c>
      <c r="H5" s="38">
        <f aca="true" t="shared" si="1" ref="H5:H14">G5-C5</f>
        <v>-138203.73000000045</v>
      </c>
    </row>
    <row r="6" spans="1:8" ht="9.75">
      <c r="A6" s="28"/>
      <c r="B6" s="36" t="s">
        <v>1</v>
      </c>
      <c r="C6" s="39">
        <v>0</v>
      </c>
      <c r="D6" s="39">
        <v>0</v>
      </c>
      <c r="E6" s="39">
        <f t="shared" si="0"/>
        <v>0</v>
      </c>
      <c r="F6" s="39">
        <v>0</v>
      </c>
      <c r="G6" s="39">
        <v>0</v>
      </c>
      <c r="H6" s="39">
        <f t="shared" si="1"/>
        <v>0</v>
      </c>
    </row>
    <row r="7" spans="1:8" ht="9.7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9.75">
      <c r="A8" s="28"/>
      <c r="B8" s="36" t="s">
        <v>3</v>
      </c>
      <c r="C8" s="39">
        <v>12130582.65</v>
      </c>
      <c r="D8" s="39">
        <v>3678616.01</v>
      </c>
      <c r="E8" s="39">
        <f t="shared" si="0"/>
        <v>15809198.66</v>
      </c>
      <c r="F8" s="39">
        <v>6227662.88</v>
      </c>
      <c r="G8" s="39">
        <v>6209842.9</v>
      </c>
      <c r="H8" s="39">
        <f t="shared" si="1"/>
        <v>-5920739.75</v>
      </c>
    </row>
    <row r="9" spans="1:8" ht="9.75">
      <c r="A9" s="28"/>
      <c r="B9" s="36" t="s">
        <v>4</v>
      </c>
      <c r="C9" s="39">
        <v>1116804.17</v>
      </c>
      <c r="D9" s="39">
        <v>0</v>
      </c>
      <c r="E9" s="39">
        <f t="shared" si="0"/>
        <v>1116804.17</v>
      </c>
      <c r="F9" s="39">
        <v>465585.74</v>
      </c>
      <c r="G9" s="39">
        <v>462256.01</v>
      </c>
      <c r="H9" s="39">
        <f t="shared" si="1"/>
        <v>-654548.1599999999</v>
      </c>
    </row>
    <row r="10" spans="1:8" ht="10.5" customHeight="1">
      <c r="A10" s="28"/>
      <c r="B10" s="36" t="s">
        <v>5</v>
      </c>
      <c r="C10" s="39">
        <v>1220049.18</v>
      </c>
      <c r="D10" s="39">
        <v>2462335.97</v>
      </c>
      <c r="E10" s="39">
        <f t="shared" si="0"/>
        <v>3682385.1500000004</v>
      </c>
      <c r="F10" s="39">
        <v>675450.28</v>
      </c>
      <c r="G10" s="39">
        <v>675450.28</v>
      </c>
      <c r="H10" s="39">
        <f t="shared" si="1"/>
        <v>-544598.8999999999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222155901.64</v>
      </c>
      <c r="D12" s="39">
        <v>7005098.34</v>
      </c>
      <c r="E12" s="39">
        <f t="shared" si="0"/>
        <v>229160999.98</v>
      </c>
      <c r="F12" s="39">
        <v>118456964.17</v>
      </c>
      <c r="G12" s="39">
        <v>118456964.17</v>
      </c>
      <c r="H12" s="39">
        <f t="shared" si="1"/>
        <v>-103698937.46999998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9.75">
      <c r="A14" s="28"/>
      <c r="B14" s="36" t="s">
        <v>6</v>
      </c>
      <c r="C14" s="39">
        <v>0</v>
      </c>
      <c r="D14" s="39">
        <v>13832038.29</v>
      </c>
      <c r="E14" s="39">
        <f t="shared" si="0"/>
        <v>13832038.29</v>
      </c>
      <c r="F14" s="39">
        <v>0</v>
      </c>
      <c r="G14" s="39">
        <v>0</v>
      </c>
      <c r="H14" s="39">
        <f t="shared" si="1"/>
        <v>0</v>
      </c>
    </row>
    <row r="15" spans="1:8" ht="9.75">
      <c r="A15" s="29"/>
      <c r="B15" s="2"/>
      <c r="C15" s="4"/>
      <c r="D15" s="4"/>
      <c r="E15" s="4"/>
      <c r="F15" s="4"/>
      <c r="G15" s="4"/>
      <c r="H15" s="4"/>
    </row>
    <row r="16" spans="1:8" ht="9.75">
      <c r="A16" s="5"/>
      <c r="B16" s="6" t="s">
        <v>24</v>
      </c>
      <c r="C16" s="7">
        <f aca="true" t="shared" si="2" ref="C16:H16">SUM(C5:C14)</f>
        <v>256753874.39</v>
      </c>
      <c r="D16" s="7">
        <f t="shared" si="2"/>
        <v>29278088.61</v>
      </c>
      <c r="E16" s="7">
        <f t="shared" si="2"/>
        <v>286031963</v>
      </c>
      <c r="F16" s="7">
        <f t="shared" si="2"/>
        <v>145843511.37</v>
      </c>
      <c r="G16" s="40">
        <f t="shared" si="2"/>
        <v>145796846.38</v>
      </c>
      <c r="H16" s="7">
        <f t="shared" si="2"/>
        <v>-110957028.00999999</v>
      </c>
    </row>
    <row r="17" spans="1:8" ht="9.7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9.7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0.2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9.7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9.75">
      <c r="A21" s="30" t="s">
        <v>8</v>
      </c>
      <c r="B21" s="13"/>
      <c r="C21" s="46">
        <f aca="true" t="shared" si="3" ref="C21:H21">SUM(C22+C23+C24+C25+C26+C27+C28+C29)</f>
        <v>256753874.39</v>
      </c>
      <c r="D21" s="46">
        <f t="shared" si="3"/>
        <v>15446050.32</v>
      </c>
      <c r="E21" s="46">
        <f t="shared" si="3"/>
        <v>272199924.71</v>
      </c>
      <c r="F21" s="46">
        <f t="shared" si="3"/>
        <v>145843511.37</v>
      </c>
      <c r="G21" s="46">
        <f t="shared" si="3"/>
        <v>145796846.38</v>
      </c>
      <c r="H21" s="46">
        <f t="shared" si="3"/>
        <v>-110957028.00999999</v>
      </c>
    </row>
    <row r="22" spans="1:8" ht="9.75">
      <c r="A22" s="14"/>
      <c r="B22" s="15" t="s">
        <v>0</v>
      </c>
      <c r="C22" s="16">
        <v>20130536.75</v>
      </c>
      <c r="D22" s="16">
        <v>2300000</v>
      </c>
      <c r="E22" s="16">
        <f aca="true" t="shared" si="4" ref="E22:E29">C22+D22</f>
        <v>22430536.75</v>
      </c>
      <c r="F22" s="16">
        <v>20017848.3</v>
      </c>
      <c r="G22" s="16">
        <v>19992333.02</v>
      </c>
      <c r="H22" s="16">
        <f aca="true" t="shared" si="5" ref="H22:H29">G22-C22</f>
        <v>-138203.73000000045</v>
      </c>
    </row>
    <row r="23" spans="1:8" ht="9.7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9.7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9.75">
      <c r="A25" s="14"/>
      <c r="B25" s="15" t="s">
        <v>3</v>
      </c>
      <c r="C25" s="16">
        <v>12130582.65</v>
      </c>
      <c r="D25" s="16">
        <v>3678616.01</v>
      </c>
      <c r="E25" s="16">
        <f t="shared" si="4"/>
        <v>15809198.66</v>
      </c>
      <c r="F25" s="16">
        <v>6227662.88</v>
      </c>
      <c r="G25" s="16">
        <v>6209842.9</v>
      </c>
      <c r="H25" s="16">
        <f t="shared" si="5"/>
        <v>-5920739.75</v>
      </c>
    </row>
    <row r="26" spans="1:8" ht="9.75">
      <c r="A26" s="14"/>
      <c r="B26" s="15" t="s">
        <v>4</v>
      </c>
      <c r="C26" s="16">
        <v>1116804.17</v>
      </c>
      <c r="D26" s="16">
        <v>0</v>
      </c>
      <c r="E26" s="16">
        <f t="shared" si="4"/>
        <v>1116804.17</v>
      </c>
      <c r="F26" s="16">
        <v>465585.74</v>
      </c>
      <c r="G26" s="16">
        <v>462256.01</v>
      </c>
      <c r="H26" s="16">
        <f t="shared" si="5"/>
        <v>-654548.1599999999</v>
      </c>
    </row>
    <row r="27" spans="1:8" ht="9.75">
      <c r="A27" s="14"/>
      <c r="B27" s="15" t="s">
        <v>5</v>
      </c>
      <c r="C27" s="16">
        <v>1220049.18</v>
      </c>
      <c r="D27" s="16">
        <v>2462335.97</v>
      </c>
      <c r="E27" s="16">
        <f t="shared" si="4"/>
        <v>3682385.1500000004</v>
      </c>
      <c r="F27" s="16">
        <v>675450.28</v>
      </c>
      <c r="G27" s="16">
        <v>675450.28</v>
      </c>
      <c r="H27" s="16">
        <f t="shared" si="5"/>
        <v>-544598.8999999999</v>
      </c>
    </row>
    <row r="28" spans="1:8" ht="30">
      <c r="A28" s="14"/>
      <c r="B28" s="15" t="s">
        <v>30</v>
      </c>
      <c r="C28" s="16">
        <v>222155901.64</v>
      </c>
      <c r="D28" s="16">
        <v>7005098.34</v>
      </c>
      <c r="E28" s="16">
        <f t="shared" si="4"/>
        <v>229160999.98</v>
      </c>
      <c r="F28" s="16">
        <v>118456964.17</v>
      </c>
      <c r="G28" s="16">
        <v>118456964.17</v>
      </c>
      <c r="H28" s="16">
        <f t="shared" si="5"/>
        <v>-103698937.46999998</v>
      </c>
    </row>
    <row r="29" spans="1:8" ht="20.2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9.7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0.2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9.75">
      <c r="A36" s="14"/>
      <c r="B36" s="15"/>
      <c r="C36" s="16"/>
      <c r="D36" s="16"/>
      <c r="E36" s="16"/>
      <c r="F36" s="16"/>
      <c r="G36" s="16"/>
      <c r="H36" s="16"/>
    </row>
    <row r="37" spans="1:8" ht="9.75">
      <c r="A37" s="31" t="s">
        <v>9</v>
      </c>
      <c r="B37" s="18"/>
      <c r="C37" s="17">
        <f aca="true" t="shared" si="7" ref="C37:H37">SUM(C38)</f>
        <v>0</v>
      </c>
      <c r="D37" s="17">
        <f t="shared" si="7"/>
        <v>13832038.29</v>
      </c>
      <c r="E37" s="17">
        <f t="shared" si="7"/>
        <v>13832038.29</v>
      </c>
      <c r="F37" s="17">
        <f t="shared" si="7"/>
        <v>0</v>
      </c>
      <c r="G37" s="17">
        <f t="shared" si="7"/>
        <v>0</v>
      </c>
      <c r="H37" s="17">
        <f t="shared" si="7"/>
        <v>0</v>
      </c>
    </row>
    <row r="38" spans="1:8" ht="9.75">
      <c r="A38" s="19"/>
      <c r="B38" s="15" t="s">
        <v>6</v>
      </c>
      <c r="C38" s="16">
        <v>0</v>
      </c>
      <c r="D38" s="16">
        <v>13832038.29</v>
      </c>
      <c r="E38" s="16">
        <f>C38+D38</f>
        <v>13832038.29</v>
      </c>
      <c r="F38" s="39">
        <v>0</v>
      </c>
      <c r="G38" s="39">
        <v>0</v>
      </c>
      <c r="H38" s="16">
        <f>G38-C38</f>
        <v>0</v>
      </c>
    </row>
    <row r="39" spans="1:8" ht="9.75">
      <c r="A39" s="20"/>
      <c r="B39" s="21" t="s">
        <v>24</v>
      </c>
      <c r="C39" s="7">
        <f aca="true" t="shared" si="8" ref="C39:H39">SUM(C37+C31+C21)</f>
        <v>256753874.39</v>
      </c>
      <c r="D39" s="7">
        <f t="shared" si="8"/>
        <v>29278088.61</v>
      </c>
      <c r="E39" s="7">
        <f t="shared" si="8"/>
        <v>286031963</v>
      </c>
      <c r="F39" s="7">
        <f t="shared" si="8"/>
        <v>145843511.37</v>
      </c>
      <c r="G39" s="7">
        <f t="shared" si="8"/>
        <v>145796846.38</v>
      </c>
      <c r="H39" s="7">
        <f t="shared" si="8"/>
        <v>-110957028.00999999</v>
      </c>
    </row>
    <row r="40" spans="1:8" ht="9.75">
      <c r="A40" s="22"/>
      <c r="B40" s="23"/>
      <c r="C40" s="24"/>
      <c r="D40" s="24"/>
      <c r="E40" s="24"/>
      <c r="F40" s="25" t="s">
        <v>25</v>
      </c>
      <c r="G40" s="26"/>
      <c r="H40" s="27"/>
    </row>
    <row r="41" ht="9.75">
      <c r="A41" s="1" t="s">
        <v>7</v>
      </c>
    </row>
    <row r="48" spans="2:3" ht="9.75">
      <c r="B48" s="47"/>
      <c r="C48" s="47"/>
    </row>
    <row r="49" spans="2:3" ht="9.75">
      <c r="B49" s="48"/>
      <c r="C49" s="49"/>
    </row>
    <row r="50" spans="2:3" ht="9.75">
      <c r="B50" s="48"/>
      <c r="C50" s="49"/>
    </row>
    <row r="51" spans="2:3" ht="9.75">
      <c r="B51" s="48"/>
      <c r="C51" s="49"/>
    </row>
    <row r="52" spans="2:3" ht="9.75">
      <c r="B52" s="48"/>
      <c r="C52" s="49"/>
    </row>
    <row r="53" spans="2:3" ht="9.7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2021-04-21T21:24:20Z</cp:lastPrinted>
  <dcterms:created xsi:type="dcterms:W3CDTF">2012-12-11T20:48:19Z</dcterms:created>
  <dcterms:modified xsi:type="dcterms:W3CDTF">2021-08-04T15:23:25Z</dcterms:modified>
  <cp:category/>
  <cp:version/>
  <cp:contentType/>
  <cp:contentStatus/>
</cp:coreProperties>
</file>